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<sst xmlns="http://schemas.openxmlformats.org/spreadsheetml/2006/main" count="103" uniqueCount="103">
  <si>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</si>
  <si>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</si>
  <si>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</si>
  <si>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</si>
  <si>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</si>
  <si>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</si>
  <si>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</si>
  <si>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</si>
  <si>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</si>
  <si>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</si>
  <si>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</si>
  <si>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</si>
  <si>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</si>
  <si>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</si>
  <si>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</si>
  <si>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</si>
  <si>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</si>
  <si>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</si>
  <si>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</si>
  <si>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</si>
  <si>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</si>
  <si>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</si>
  <si>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</si>
  <si>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</si>
  <si>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</si>
  <si>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</si>
  <si>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</si>
  <si>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</si>
  <si>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</si>
  <si>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</si>
  <si>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</si>
  <si>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</si>
  <si>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</si>
  <si>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</si>
  <si>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</si>
  <si>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</si>
  <si>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</si>
  <si>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</si>
  <si>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</si>
  <si>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</si>
  <si>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</si>
  <si>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</si>
  <si>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</si>
  <si>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</si>
  <si>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</si>
  <si>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</si>
  <si>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</si>
  <si>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</si>
  <si>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</si>
  <si>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</si>
  <si>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</si>
  <si>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</si>
  <si>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</si>
  <si>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</si>
  <si>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</si>
  <si>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</si>
  <si>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</si>
  <si>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</si>
  <si>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</si>
  <si>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</si>
  <si>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</si>
  <si>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</si>
  <si>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</si>
  <si>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</si>
  <si>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</si>
  <si>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</si>
  <si>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</si>
  <si>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</si>
  <si>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</si>
  <si>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</si>
  <si>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</si>
  <si>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</si>
  <si>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</si>
  <si>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</si>
  <si>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</si>
  <si>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</si>
  <si>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</si>
  <si>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</si>
  <si>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</si>
  <si>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</si>
  <si>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</si>
  <si>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</si>
  <si>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</si>
  <si>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</si>
  <si>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</si>
  <si>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</si>
  <si>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</si>
  <si>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</si>
  <si>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</si>
  <si>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</si>
  <si>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</si>
  <si>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</si>
  <si>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</si>
  <si>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</si>
  <si>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</si>
  <si>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</si>
  <si>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</si>
  <si>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</si>
  <si>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</si>
  <si>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</si>
  <si>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</si>
  <si>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</si>
  <si>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Отчет об исполнении районного бюджета                                                                                                     
 за февраль 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</si>
</sst>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C103" sqref="C10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21781.9</v>
      </c>
      <c r="C7" s="35">
        <f>C8+C9+C10+C11+C12+C13+C14+C15+C16+C17+C18+C19</f>
        <v>2614.09</v>
      </c>
      <c r="D7" s="32">
        <f>C7*100/B7</f>
        <v>12.001202833545282</v>
      </c>
    </row>
    <row r="8" spans="1:4" s="2" customFormat="1" ht="15" customHeight="1">
      <c r="A8" s="8" t="s">
        <v>49</v>
      </c>
      <c r="B8" s="34">
        <v>13304.39</v>
      </c>
      <c r="C8" s="34">
        <v>1441.45</v>
      </c>
      <c r="D8" s="32">
        <f>C8*100/B8</f>
        <v>10.834393760255074</v>
      </c>
    </row>
    <row r="9" spans="1:4" s="2" customFormat="1" ht="15" customHeight="1">
      <c r="A9" s="33" t="s">
        <v>90</v>
      </c>
      <c r="B9" s="34">
        <v>73.3</v>
      </c>
      <c r="C9" s="34">
        <v>5.64</v>
      </c>
      <c r="D9" s="32">
        <f>C9*100/B9</f>
        <v>7.694406548431106</v>
      </c>
    </row>
    <row r="10" spans="1:4" s="2" customFormat="1" ht="15" customHeight="1">
      <c r="A10" s="8" t="s">
        <v>40</v>
      </c>
      <c r="B10" s="34">
        <v>4025.01</v>
      </c>
      <c r="C10" s="34">
        <v>746.02</v>
      </c>
      <c r="D10" s="32">
        <f>C10*100/B10</f>
        <v>18.534612336366866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673.9</v>
      </c>
      <c r="C12" s="34">
        <v>32.64</v>
      </c>
      <c r="D12" s="32">
        <f>C12*100/B12</f>
        <v>4.843448582875798</v>
      </c>
      <c r="E12" s="27"/>
    </row>
    <row r="13" spans="1:4" s="2" customFormat="1" ht="27.75" customHeight="1">
      <c r="A13" s="8" t="s">
        <v>42</v>
      </c>
      <c r="B13" s="34">
        <v>3.2</v>
      </c>
      <c r="C13" s="34">
        <v>3.23</v>
      </c>
      <c r="D13" s="32">
        <v>0</v>
      </c>
    </row>
    <row r="14" spans="1:4" s="2" customFormat="1" ht="27.75" customHeight="1">
      <c r="A14" s="8" t="s">
        <v>43</v>
      </c>
      <c r="B14" s="34">
        <v>2160.5</v>
      </c>
      <c r="C14" s="34">
        <v>299.62</v>
      </c>
      <c r="D14" s="32">
        <f aca="true" t="shared" si="0" ref="D14:D21">C14*100/B14</f>
        <v>13.868086091182597</v>
      </c>
    </row>
    <row r="15" spans="1:4" s="2" customFormat="1" ht="15" customHeight="1">
      <c r="A15" s="8" t="s">
        <v>44</v>
      </c>
      <c r="B15" s="34">
        <v>167.4</v>
      </c>
      <c r="C15" s="34">
        <v>26.51</v>
      </c>
      <c r="D15" s="32">
        <f t="shared" si="0"/>
        <v>15.8363201911589</v>
      </c>
    </row>
    <row r="16" spans="1:4" s="2" customFormat="1" ht="15" customHeight="1">
      <c r="A16" s="33" t="s">
        <v>92</v>
      </c>
      <c r="B16" s="34">
        <v>306.8</v>
      </c>
      <c r="C16" s="34">
        <v>2</v>
      </c>
      <c r="D16" s="32">
        <f t="shared" si="0"/>
        <v>0.651890482398957</v>
      </c>
    </row>
    <row r="17" spans="1:4" s="2" customFormat="1" ht="15" customHeight="1">
      <c r="A17" s="8" t="s">
        <v>45</v>
      </c>
      <c r="B17" s="34">
        <v>687.4</v>
      </c>
      <c r="C17" s="34">
        <v>32.73</v>
      </c>
      <c r="D17" s="32">
        <f t="shared" si="0"/>
        <v>4.761419842886237</v>
      </c>
    </row>
    <row r="18" spans="1:4" s="2" customFormat="1" ht="15" customHeight="1">
      <c r="A18" s="8" t="s">
        <v>46</v>
      </c>
      <c r="B18" s="34">
        <v>380</v>
      </c>
      <c r="C18" s="34">
        <v>24.02</v>
      </c>
      <c r="D18" s="32">
        <f t="shared" si="0"/>
        <v>6.321052631578947</v>
      </c>
    </row>
    <row r="19" spans="1:4" s="2" customFormat="1" ht="15" customHeight="1">
      <c r="A19" s="8" t="s">
        <v>47</v>
      </c>
      <c r="B19" s="34">
        <v>0</v>
      </c>
      <c r="C19" s="34">
        <v>0.23</v>
      </c>
      <c r="D19" s="32">
        <v>0</v>
      </c>
    </row>
    <row r="20" spans="1:4" s="2" customFormat="1" ht="15" customHeight="1">
      <c r="A20" s="9" t="s">
        <v>89</v>
      </c>
      <c r="B20" s="35">
        <v>370480.49</v>
      </c>
      <c r="C20" s="35">
        <v>51301.36</v>
      </c>
      <c r="D20" s="32">
        <f t="shared" si="0"/>
        <v>13.847250094060284</v>
      </c>
    </row>
    <row r="21" spans="1:4" s="2" customFormat="1" ht="15" customHeight="1">
      <c r="A21" s="9" t="s">
        <v>50</v>
      </c>
      <c r="B21" s="35">
        <f>B7+B20</f>
        <v>392262.39</v>
      </c>
      <c r="C21" s="35">
        <f>C7+C20</f>
        <v>53915.45</v>
      </c>
      <c r="D21" s="32">
        <f t="shared" si="0"/>
        <v>13.744741115761824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31277.06</v>
      </c>
      <c r="C23" s="13">
        <f>C24+C25+C26+C28+C30+C31+C29+C27</f>
        <v>3292.18</v>
      </c>
      <c r="D23" s="14">
        <f aca="true" t="shared" si="1" ref="D23:D35">C23*100/B23</f>
        <v>10.52586144605663</v>
      </c>
    </row>
    <row r="24" spans="1:4" ht="27.75" customHeight="1">
      <c r="A24" s="8" t="s">
        <v>6</v>
      </c>
      <c r="B24" s="20">
        <v>1150.5</v>
      </c>
      <c r="C24" s="20">
        <v>121.38</v>
      </c>
      <c r="D24" s="21">
        <f t="shared" si="1"/>
        <v>10.55019556714472</v>
      </c>
    </row>
    <row r="25" spans="1:4" ht="27.75" customHeight="1">
      <c r="A25" s="22" t="s">
        <v>7</v>
      </c>
      <c r="B25" s="20">
        <v>1348.1</v>
      </c>
      <c r="C25" s="20">
        <v>130.35</v>
      </c>
      <c r="D25" s="21">
        <f t="shared" si="1"/>
        <v>9.669164008604703</v>
      </c>
    </row>
    <row r="26" spans="1:4" ht="27" customHeight="1">
      <c r="A26" s="22" t="s">
        <v>8</v>
      </c>
      <c r="B26" s="20">
        <v>20396.18</v>
      </c>
      <c r="C26" s="20">
        <v>2225.64</v>
      </c>
      <c r="D26" s="21">
        <f t="shared" si="1"/>
        <v>10.912043333604625</v>
      </c>
    </row>
    <row r="27" spans="1:4" ht="14.25" customHeight="1" hidden="1">
      <c r="A27" s="30" t="s">
        <v>96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5230.58</v>
      </c>
      <c r="C28" s="20">
        <v>708.95</v>
      </c>
      <c r="D28" s="21">
        <f t="shared" si="1"/>
        <v>13.553946216289589</v>
      </c>
    </row>
    <row r="29" spans="1:4" ht="18" customHeight="1" hidden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300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2851.7</v>
      </c>
      <c r="C31" s="20">
        <v>105.86</v>
      </c>
      <c r="D31" s="21">
        <f t="shared" si="1"/>
        <v>3.712171687063857</v>
      </c>
    </row>
    <row r="32" spans="1:4" ht="15" customHeight="1">
      <c r="A32" s="12" t="s">
        <v>13</v>
      </c>
      <c r="B32" s="13">
        <f>B33</f>
        <v>684.4</v>
      </c>
      <c r="C32" s="13">
        <f>C33</f>
        <v>114.07</v>
      </c>
      <c r="D32" s="14">
        <f t="shared" si="1"/>
        <v>16.667153711279955</v>
      </c>
    </row>
    <row r="33" spans="1:4" ht="15" customHeight="1">
      <c r="A33" s="22" t="s">
        <v>14</v>
      </c>
      <c r="B33" s="20">
        <v>684.4</v>
      </c>
      <c r="C33" s="20">
        <v>114.07</v>
      </c>
      <c r="D33" s="21">
        <f t="shared" si="1"/>
        <v>16.667153711279955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326.91</v>
      </c>
      <c r="D34" s="14">
        <f t="shared" si="1"/>
        <v>8.692311169371244</v>
      </c>
    </row>
    <row r="35" spans="1:4" ht="27.75" customHeight="1">
      <c r="A35" s="22" t="s">
        <v>77</v>
      </c>
      <c r="B35" s="20">
        <v>3587.81</v>
      </c>
      <c r="C35" s="20">
        <v>326.91</v>
      </c>
      <c r="D35" s="21">
        <f t="shared" si="1"/>
        <v>9.111686516287095</v>
      </c>
    </row>
    <row r="36" spans="1:4" ht="15" customHeight="1">
      <c r="A36" s="22" t="s">
        <v>78</v>
      </c>
      <c r="B36" s="20">
        <v>163.1</v>
      </c>
      <c r="C36" s="20">
        <v>0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16551</v>
      </c>
      <c r="C38" s="13">
        <f>C39+C40+C41+C42</f>
        <v>276.71</v>
      </c>
      <c r="D38" s="14">
        <f>C38*100/B38</f>
        <v>1.6718627273276536</v>
      </c>
    </row>
    <row r="39" spans="1:4" ht="15" customHeight="1">
      <c r="A39" s="22" t="s">
        <v>17</v>
      </c>
      <c r="B39" s="20">
        <v>1912.1</v>
      </c>
      <c r="C39" s="20">
        <v>276.71</v>
      </c>
      <c r="D39" s="21">
        <f>C39*100/B39</f>
        <v>14.471523455886198</v>
      </c>
    </row>
    <row r="40" spans="1:4" ht="15" customHeight="1">
      <c r="A40" s="22" t="s">
        <v>18</v>
      </c>
      <c r="B40" s="20">
        <v>6189</v>
      </c>
      <c r="C40" s="20">
        <v>0</v>
      </c>
      <c r="D40" s="21">
        <f>C40*100/B40</f>
        <v>0</v>
      </c>
    </row>
    <row r="41" spans="1:4" ht="15" customHeight="1">
      <c r="A41" s="22" t="s">
        <v>79</v>
      </c>
      <c r="B41" s="20">
        <v>7356.7</v>
      </c>
      <c r="C41" s="20">
        <v>0</v>
      </c>
      <c r="D41" s="21">
        <f>C41*100/B41</f>
        <v>0</v>
      </c>
    </row>
    <row r="42" spans="1:4" ht="15" customHeight="1">
      <c r="A42" s="22" t="s">
        <v>19</v>
      </c>
      <c r="B42" s="20">
        <v>1093.2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4116.889999999999</v>
      </c>
      <c r="C43" s="13">
        <f>C45+C46+C47+C44</f>
        <v>2283.99</v>
      </c>
      <c r="D43" s="13">
        <f>D45+D46+D47</f>
        <v>0</v>
      </c>
    </row>
    <row r="44" spans="1:4" ht="15" customHeight="1">
      <c r="A44" s="37" t="s">
        <v>98</v>
      </c>
      <c r="B44" s="38">
        <v>2283.99</v>
      </c>
      <c r="C44" s="38">
        <v>2283.99</v>
      </c>
      <c r="D44" s="21">
        <f>C44*100/B44</f>
        <v>100</v>
      </c>
    </row>
    <row r="45" spans="1:4" ht="15" customHeight="1">
      <c r="A45" s="22" t="s">
        <v>21</v>
      </c>
      <c r="B45" s="20">
        <v>1742.9</v>
      </c>
      <c r="C45" s="20">
        <v>0</v>
      </c>
      <c r="D45" s="21">
        <f>C45*100/B45</f>
        <v>0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90</v>
      </c>
      <c r="C47" s="20">
        <v>0</v>
      </c>
      <c r="D47" s="21">
        <f aca="true" t="shared" si="2" ref="D47:D68">C47*100/B47</f>
        <v>0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v>0</v>
      </c>
    </row>
    <row r="50" spans="1:4" ht="15" customHeight="1">
      <c r="A50" s="12" t="s">
        <v>24</v>
      </c>
      <c r="B50" s="13">
        <f>B51+B52+B53+B54+B55</f>
        <v>224773.40000000002</v>
      </c>
      <c r="C50" s="13">
        <f>C51+C52+C54+C55+C53</f>
        <v>27412.66</v>
      </c>
      <c r="D50" s="14">
        <f t="shared" si="2"/>
        <v>12.195686856184938</v>
      </c>
    </row>
    <row r="51" spans="1:4" ht="15" customHeight="1">
      <c r="A51" s="22" t="s">
        <v>25</v>
      </c>
      <c r="B51" s="20">
        <v>33583.22</v>
      </c>
      <c r="C51" s="20">
        <v>4089.65</v>
      </c>
      <c r="D51" s="21">
        <f t="shared" si="2"/>
        <v>12.177658961826769</v>
      </c>
    </row>
    <row r="52" spans="1:4" ht="15" customHeight="1">
      <c r="A52" s="30" t="s">
        <v>26</v>
      </c>
      <c r="B52" s="20">
        <v>159155.7</v>
      </c>
      <c r="C52" s="20">
        <v>19487.09</v>
      </c>
      <c r="D52" s="21">
        <f t="shared" si="2"/>
        <v>12.24404152663084</v>
      </c>
    </row>
    <row r="53" spans="1:4" ht="15" customHeight="1">
      <c r="A53" s="30" t="s">
        <v>101</v>
      </c>
      <c r="B53" s="20">
        <v>10364.92</v>
      </c>
      <c r="C53" s="20">
        <v>1215.69</v>
      </c>
      <c r="D53" s="21">
        <f t="shared" si="2"/>
        <v>11.728889369141296</v>
      </c>
    </row>
    <row r="54" spans="1:4" ht="15" customHeight="1">
      <c r="A54" s="22" t="s">
        <v>27</v>
      </c>
      <c r="B54" s="20">
        <v>3357.04</v>
      </c>
      <c r="C54" s="20">
        <v>162.45</v>
      </c>
      <c r="D54" s="21">
        <f t="shared" si="2"/>
        <v>4.839084431523008</v>
      </c>
    </row>
    <row r="55" spans="1:4" ht="15" customHeight="1">
      <c r="A55" s="22" t="s">
        <v>28</v>
      </c>
      <c r="B55" s="20">
        <v>18312.52</v>
      </c>
      <c r="C55" s="20">
        <v>2457.78</v>
      </c>
      <c r="D55" s="21">
        <f t="shared" si="2"/>
        <v>13.421309573996371</v>
      </c>
    </row>
    <row r="56" spans="1:4" ht="15" customHeight="1">
      <c r="A56" s="12" t="s">
        <v>81</v>
      </c>
      <c r="B56" s="13">
        <f>B57+B58</f>
        <v>37021.34</v>
      </c>
      <c r="C56" s="13">
        <f>C57+C58</f>
        <v>5647.74</v>
      </c>
      <c r="D56" s="14">
        <f t="shared" si="2"/>
        <v>15.255363528170511</v>
      </c>
    </row>
    <row r="57" spans="1:4" ht="15" customHeight="1">
      <c r="A57" s="22" t="s">
        <v>29</v>
      </c>
      <c r="B57" s="20">
        <v>33118</v>
      </c>
      <c r="C57" s="20">
        <v>5268.8</v>
      </c>
      <c r="D57" s="21">
        <f t="shared" si="2"/>
        <v>15.909173259254786</v>
      </c>
    </row>
    <row r="58" spans="1:4" ht="15" customHeight="1">
      <c r="A58" s="22" t="s">
        <v>30</v>
      </c>
      <c r="B58" s="20">
        <v>3903.34</v>
      </c>
      <c r="C58" s="20">
        <v>378.94</v>
      </c>
      <c r="D58" s="21">
        <f t="shared" si="2"/>
        <v>9.708096143302914</v>
      </c>
    </row>
    <row r="59" spans="1:4" ht="15" customHeight="1">
      <c r="A59" s="12" t="s">
        <v>80</v>
      </c>
      <c r="B59" s="13">
        <f>B60</f>
        <v>89.6</v>
      </c>
      <c r="C59" s="13">
        <f>C60</f>
        <v>0</v>
      </c>
      <c r="D59" s="14">
        <f t="shared" si="2"/>
        <v>0</v>
      </c>
    </row>
    <row r="60" spans="1:4" ht="15" customHeight="1">
      <c r="A60" s="30" t="s">
        <v>93</v>
      </c>
      <c r="B60" s="20">
        <v>89.6</v>
      </c>
      <c r="C60" s="20">
        <v>0</v>
      </c>
      <c r="D60" s="21">
        <f t="shared" si="2"/>
        <v>0</v>
      </c>
    </row>
    <row r="61" spans="1:4" ht="15" customHeight="1">
      <c r="A61" s="12" t="s">
        <v>32</v>
      </c>
      <c r="B61" s="13">
        <f>B62+B63+B64+B65+B66</f>
        <v>23079.51</v>
      </c>
      <c r="C61" s="13">
        <f>C62+C63+C64+C65+C66</f>
        <v>3243.24</v>
      </c>
      <c r="D61" s="14">
        <f t="shared" si="2"/>
        <v>14.052464718705034</v>
      </c>
    </row>
    <row r="62" spans="1:4" ht="15" customHeight="1">
      <c r="A62" s="22" t="s">
        <v>33</v>
      </c>
      <c r="B62" s="20">
        <v>144</v>
      </c>
      <c r="C62" s="20">
        <v>14.03</v>
      </c>
      <c r="D62" s="21">
        <f t="shared" si="2"/>
        <v>9.743055555555555</v>
      </c>
    </row>
    <row r="63" spans="1:4" ht="15" customHeight="1">
      <c r="A63" s="22" t="s">
        <v>34</v>
      </c>
      <c r="B63" s="20">
        <v>13302.5</v>
      </c>
      <c r="C63" s="20">
        <v>1813.3</v>
      </c>
      <c r="D63" s="21">
        <f t="shared" si="2"/>
        <v>13.631272317233602</v>
      </c>
    </row>
    <row r="64" spans="1:4" ht="15" customHeight="1">
      <c r="A64" s="22" t="s">
        <v>35</v>
      </c>
      <c r="B64" s="20">
        <v>5346.41</v>
      </c>
      <c r="C64" s="20">
        <v>887</v>
      </c>
      <c r="D64" s="21">
        <f t="shared" si="2"/>
        <v>16.590571991298834</v>
      </c>
    </row>
    <row r="65" spans="1:4" ht="15" customHeight="1">
      <c r="A65" s="22" t="s">
        <v>36</v>
      </c>
      <c r="B65" s="20">
        <v>1397.3</v>
      </c>
      <c r="C65" s="20">
        <v>34.77</v>
      </c>
      <c r="D65" s="21">
        <f t="shared" si="2"/>
        <v>2.488370428683891</v>
      </c>
    </row>
    <row r="66" spans="1:4" ht="15" customHeight="1">
      <c r="A66" s="22" t="s">
        <v>37</v>
      </c>
      <c r="B66" s="20">
        <v>2889.3</v>
      </c>
      <c r="C66" s="20">
        <v>494.14</v>
      </c>
      <c r="D66" s="21">
        <f t="shared" si="2"/>
        <v>17.10241234901187</v>
      </c>
    </row>
    <row r="67" spans="1:4" ht="15" customHeight="1">
      <c r="A67" s="12" t="s">
        <v>31</v>
      </c>
      <c r="B67" s="13">
        <f>B68+B69</f>
        <v>7585</v>
      </c>
      <c r="C67" s="13">
        <f>C68+C69</f>
        <v>543.76</v>
      </c>
      <c r="D67" s="14">
        <f t="shared" si="2"/>
        <v>7.168885959129861</v>
      </c>
    </row>
    <row r="68" spans="1:4" ht="15" customHeight="1">
      <c r="A68" s="22" t="s">
        <v>82</v>
      </c>
      <c r="B68" s="20">
        <v>7585</v>
      </c>
      <c r="C68" s="20">
        <v>543.76</v>
      </c>
      <c r="D68" s="21">
        <f t="shared" si="2"/>
        <v>7.168885959129861</v>
      </c>
    </row>
    <row r="69" spans="1:4" ht="15" customHeight="1">
      <c r="A69" s="22" t="s">
        <v>88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83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84</v>
      </c>
      <c r="B72" s="13">
        <f>B73+B74+B75</f>
        <v>44552.3</v>
      </c>
      <c r="C72" s="13">
        <f>C73+C74+C75</f>
        <v>7844.14</v>
      </c>
      <c r="D72" s="14">
        <f>C72*100/B72</f>
        <v>17.60658821205639</v>
      </c>
    </row>
    <row r="73" spans="1:4" ht="27.75" customHeight="1">
      <c r="A73" s="22" t="s">
        <v>85</v>
      </c>
      <c r="B73" s="20">
        <v>20744.31</v>
      </c>
      <c r="C73" s="20">
        <v>5662.56</v>
      </c>
      <c r="D73" s="21">
        <f>C73*100/B73</f>
        <v>27.296931062059908</v>
      </c>
    </row>
    <row r="74" spans="1:4" ht="15" customHeight="1">
      <c r="A74" s="22" t="s">
        <v>86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87</v>
      </c>
      <c r="B75" s="20">
        <v>23807.99</v>
      </c>
      <c r="C75" s="20">
        <v>2181.58</v>
      </c>
      <c r="D75" s="21">
        <v>0</v>
      </c>
    </row>
    <row r="76" spans="1:4" ht="15" customHeight="1">
      <c r="A76" s="12" t="s">
        <v>54</v>
      </c>
      <c r="B76" s="13">
        <f>B23+B32+B34+B38+B43+B50+B56+B59+B61+B67+B70+B72+B48</f>
        <v>393524.91</v>
      </c>
      <c r="C76" s="13">
        <f>C23+C32+C34+C38+C43+C50+C56+C59+C61+C67+C70+C72+C48</f>
        <v>50985.399999999994</v>
      </c>
      <c r="D76" s="14">
        <f>C76*100/B76</f>
        <v>12.956079451234737</v>
      </c>
    </row>
    <row r="77" spans="1:4" ht="15" customHeight="1">
      <c r="A77" s="12" t="s">
        <v>38</v>
      </c>
      <c r="B77" s="13">
        <f>B21-B76</f>
        <v>-1262.5199999999604</v>
      </c>
      <c r="C77" s="13">
        <f>C21-C76</f>
        <v>2930.050000000003</v>
      </c>
      <c r="D77" s="36">
        <f>C77*100/B77</f>
        <v>-232.07949181003823</v>
      </c>
    </row>
    <row r="78" spans="1:4" s="15" customFormat="1" ht="15" customHeight="1">
      <c r="A78" s="12" t="s">
        <v>74</v>
      </c>
      <c r="B78" s="13">
        <f>B79+B84+B88</f>
        <v>1262.5199999999395</v>
      </c>
      <c r="C78" s="13">
        <f>C79+C84+C88</f>
        <v>-2930.050000000002</v>
      </c>
      <c r="D78" s="29">
        <f>C78*100/B78</f>
        <v>-232.079491810042</v>
      </c>
    </row>
    <row r="79" spans="1:4" ht="15" customHeight="1">
      <c r="A79" s="12" t="s">
        <v>55</v>
      </c>
      <c r="B79" s="20">
        <f>B80</f>
        <v>0</v>
      </c>
      <c r="C79" s="20">
        <f>C80</f>
        <v>0</v>
      </c>
      <c r="D79" s="21">
        <v>0</v>
      </c>
    </row>
    <row r="80" spans="1:4" ht="27.75" customHeight="1">
      <c r="A80" s="22" t="s">
        <v>56</v>
      </c>
      <c r="B80" s="20">
        <v>0</v>
      </c>
      <c r="C80" s="20">
        <v>0</v>
      </c>
      <c r="D80" s="21">
        <v>0</v>
      </c>
    </row>
    <row r="81" spans="1:4" ht="27.75" customHeight="1">
      <c r="A81" s="22" t="s">
        <v>57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58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59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60</v>
      </c>
      <c r="B84" s="28">
        <f aca="true" t="shared" si="3" ref="B84:C86">B85</f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61</v>
      </c>
      <c r="B85" s="20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62</v>
      </c>
      <c r="B86" s="28">
        <f t="shared" si="3"/>
        <v>19.46</v>
      </c>
      <c r="C86" s="28">
        <f t="shared" si="3"/>
        <v>19.46</v>
      </c>
      <c r="D86" s="21">
        <v>0</v>
      </c>
    </row>
    <row r="87" spans="1:4" ht="27.75" customHeight="1">
      <c r="A87" s="22" t="s">
        <v>63</v>
      </c>
      <c r="B87" s="20">
        <v>19.46</v>
      </c>
      <c r="C87" s="28">
        <v>19.46</v>
      </c>
      <c r="D87" s="21">
        <v>0</v>
      </c>
    </row>
    <row r="88" spans="1:4" ht="15" customHeight="1">
      <c r="A88" s="12" t="s">
        <v>64</v>
      </c>
      <c r="B88" s="13">
        <f>B89+B93</f>
        <v>1243.0599999999395</v>
      </c>
      <c r="C88" s="13">
        <f>C89+C93</f>
        <v>-2949.510000000002</v>
      </c>
      <c r="D88" s="36">
        <f aca="true" t="shared" si="4" ref="D88:D96">C88*100/B88</f>
        <v>-237.27816839091807</v>
      </c>
    </row>
    <row r="89" spans="1:4" ht="15" customHeight="1">
      <c r="A89" s="22" t="s">
        <v>65</v>
      </c>
      <c r="B89" s="20">
        <f aca="true" t="shared" si="5" ref="B89:C91">B90</f>
        <v>-392262.39</v>
      </c>
      <c r="C89" s="20">
        <f t="shared" si="5"/>
        <v>-53915.45</v>
      </c>
      <c r="D89" s="21">
        <f t="shared" si="4"/>
        <v>13.744741115761824</v>
      </c>
    </row>
    <row r="90" spans="1:4" ht="15" customHeight="1">
      <c r="A90" s="22" t="s">
        <v>66</v>
      </c>
      <c r="B90" s="20">
        <f t="shared" si="5"/>
        <v>-392262.39</v>
      </c>
      <c r="C90" s="20">
        <f t="shared" si="5"/>
        <v>-53915.45</v>
      </c>
      <c r="D90" s="21">
        <f t="shared" si="4"/>
        <v>13.744741115761824</v>
      </c>
    </row>
    <row r="91" spans="1:4" ht="15" customHeight="1">
      <c r="A91" s="22" t="s">
        <v>67</v>
      </c>
      <c r="B91" s="20">
        <f t="shared" si="5"/>
        <v>-392262.39</v>
      </c>
      <c r="C91" s="20">
        <f t="shared" si="5"/>
        <v>-53915.45</v>
      </c>
      <c r="D91" s="21">
        <f t="shared" si="4"/>
        <v>13.744741115761824</v>
      </c>
    </row>
    <row r="92" spans="1:4" ht="15" customHeight="1">
      <c r="A92" s="22" t="s">
        <v>68</v>
      </c>
      <c r="B92" s="20">
        <f>-B21</f>
        <v>-392262.39</v>
      </c>
      <c r="C92" s="20">
        <f>-C21</f>
        <v>-53915.45</v>
      </c>
      <c r="D92" s="21">
        <f t="shared" si="4"/>
        <v>13.744741115761824</v>
      </c>
    </row>
    <row r="93" spans="1:4" ht="15" customHeight="1">
      <c r="A93" s="22" t="s">
        <v>69</v>
      </c>
      <c r="B93" s="20">
        <f aca="true" t="shared" si="6" ref="B93:C95">B94</f>
        <v>393505.44999999995</v>
      </c>
      <c r="C93" s="20">
        <f t="shared" si="6"/>
        <v>50965.939999999995</v>
      </c>
      <c r="D93" s="21">
        <f t="shared" si="4"/>
        <v>12.951774873766043</v>
      </c>
    </row>
    <row r="94" spans="1:4" ht="15" customHeight="1">
      <c r="A94" s="22" t="s">
        <v>70</v>
      </c>
      <c r="B94" s="20">
        <f t="shared" si="6"/>
        <v>393505.44999999995</v>
      </c>
      <c r="C94" s="20">
        <f t="shared" si="6"/>
        <v>50965.939999999995</v>
      </c>
      <c r="D94" s="21">
        <f t="shared" si="4"/>
        <v>12.951774873766043</v>
      </c>
    </row>
    <row r="95" spans="1:4" ht="15" customHeight="1">
      <c r="A95" s="22" t="s">
        <v>71</v>
      </c>
      <c r="B95" s="20">
        <f t="shared" si="6"/>
        <v>393505.44999999995</v>
      </c>
      <c r="C95" s="20">
        <f t="shared" si="6"/>
        <v>50965.939999999995</v>
      </c>
      <c r="D95" s="21">
        <f t="shared" si="4"/>
        <v>12.951774873766043</v>
      </c>
    </row>
    <row r="96" spans="1:4" ht="15" customHeight="1">
      <c r="A96" s="22" t="s">
        <v>72</v>
      </c>
      <c r="B96" s="20">
        <f>B76-B81-B87</f>
        <v>393505.44999999995</v>
      </c>
      <c r="C96" s="20">
        <f>C76-C81-C87</f>
        <v>50965.939999999995</v>
      </c>
      <c r="D96" s="24">
        <f t="shared" si="4"/>
        <v>12.951774873766043</v>
      </c>
    </row>
    <row r="97" spans="1:4" ht="15" customHeight="1">
      <c r="A97" s="42" t="s">
        <v>76</v>
      </c>
      <c r="B97" s="43"/>
      <c r="C97" s="43"/>
      <c r="D97" s="44"/>
    </row>
    <row r="98" spans="1:4" ht="15" customHeight="1">
      <c r="A98" s="22" t="s">
        <v>2</v>
      </c>
      <c r="B98" s="31">
        <v>74313</v>
      </c>
      <c r="C98" s="31">
        <v>3980</v>
      </c>
      <c r="D98" s="21">
        <f>C98*100/B98</f>
        <v>5.355725108662011</v>
      </c>
    </row>
    <row r="99" spans="1:4" ht="15" customHeight="1">
      <c r="A99" s="22" t="s">
        <v>73</v>
      </c>
      <c r="B99" s="31">
        <v>32153</v>
      </c>
      <c r="C99" s="31">
        <v>1722</v>
      </c>
      <c r="D99" s="21">
        <f>C99*100/B99</f>
        <v>5.355643330326875</v>
      </c>
    </row>
    <row r="100" spans="1:4" ht="15" customHeight="1">
      <c r="A100" s="22" t="s">
        <v>3</v>
      </c>
      <c r="B100" s="31">
        <v>36995</v>
      </c>
      <c r="C100" s="31">
        <v>6292</v>
      </c>
      <c r="D100" s="21">
        <f>C100*100/B100</f>
        <v>17.007703743749154</v>
      </c>
    </row>
    <row r="101" spans="1:4" ht="15" customHeight="1">
      <c r="A101" s="22" t="s">
        <v>4</v>
      </c>
      <c r="B101" s="31">
        <v>139</v>
      </c>
      <c r="C101" s="31">
        <v>5</v>
      </c>
      <c r="D101" s="21">
        <f>C101*100/B101</f>
        <v>3.597122302158273</v>
      </c>
    </row>
    <row r="102" spans="1:4" ht="15" customHeight="1">
      <c r="A102" s="22" t="s">
        <v>5</v>
      </c>
      <c r="B102" s="31">
        <v>12461</v>
      </c>
      <c r="C102" s="31">
        <v>529</v>
      </c>
      <c r="D102" s="21">
        <f>C102*100/B102</f>
        <v>4.245245164914533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Grigorieva</cp:lastModifiedBy>
  <cp:lastPrinted>2016-10-31T09:55:04Z</cp:lastPrinted>
  <dcterms:created xsi:type="dcterms:W3CDTF">2010-07-12T06:59:51Z</dcterms:created>
  <dcterms:modified xsi:type="dcterms:W3CDTF">2017-03-13T07:07:15Z</dcterms:modified>
  <cp:category/>
  <cp:version/>
  <cp:contentType/>
  <cp:contentStatus/>
</cp:coreProperties>
</file>